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3 года\10 Развитие инженерной инфраструктуры, энергоэффективности и отрасли обращения с отходами\Внесение изменений\2025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Лист3!$A$4:$O$43</definedName>
  </definedNames>
  <calcPr calcId="162913"/>
</workbook>
</file>

<file path=xl/calcChain.xml><?xml version="1.0" encoding="utf-8"?>
<calcChain xmlns="http://schemas.openxmlformats.org/spreadsheetml/2006/main">
  <c r="H43" i="3" l="1"/>
  <c r="H42" i="3"/>
  <c r="H41" i="3"/>
  <c r="E21" i="3"/>
  <c r="H21" i="3"/>
  <c r="E23" i="3"/>
  <c r="M15" i="3"/>
  <c r="M42" i="3"/>
  <c r="M41" i="3"/>
  <c r="H15" i="3"/>
  <c r="E28" i="3"/>
  <c r="H27" i="3"/>
  <c r="E27" i="3"/>
  <c r="N21" i="3"/>
  <c r="M21" i="3"/>
  <c r="G21" i="3"/>
  <c r="F21" i="3"/>
  <c r="E22" i="3"/>
  <c r="F42" i="3"/>
  <c r="E42" i="3"/>
  <c r="F43" i="3"/>
  <c r="E37" i="3"/>
  <c r="H35" i="3"/>
  <c r="E35" i="3"/>
  <c r="H32" i="3"/>
  <c r="N42" i="3"/>
  <c r="N41" i="3"/>
  <c r="N43" i="3"/>
  <c r="E39" i="3"/>
  <c r="E43" i="3"/>
  <c r="F41" i="3"/>
  <c r="E41" i="3"/>
  <c r="H19" i="3"/>
  <c r="H14" i="3"/>
  <c r="E14" i="3"/>
  <c r="E15" i="3"/>
  <c r="E19" i="3"/>
</calcChain>
</file>

<file path=xl/sharedStrings.xml><?xml version="1.0" encoding="utf-8"?>
<sst xmlns="http://schemas.openxmlformats.org/spreadsheetml/2006/main" count="124" uniqueCount="48">
  <si>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</si>
  <si>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</si>
  <si>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</si>
  <si>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</si>
  <si>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</si>
  <si>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</si>
  <si>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</si>
  <si>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</si>
  <si>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1.1</t>
  </si>
  <si>
    <t>Средства бюджета Московской области</t>
  </si>
  <si>
    <t>2024 г.</t>
  </si>
  <si>
    <t xml:space="preserve">Мероприятие Подпрограммы </t>
  </si>
  <si>
    <t>2025 г.</t>
  </si>
  <si>
    <t>2026 г.</t>
  </si>
  <si>
    <t>2027 г.</t>
  </si>
  <si>
    <t>2023 -2027 гг.</t>
  </si>
  <si>
    <t>х</t>
  </si>
  <si>
    <t xml:space="preserve">Всего </t>
  </si>
  <si>
    <t>Управление ЖКХ</t>
  </si>
  <si>
    <r>
      <t xml:space="preserve">Основное мероприятие 01. </t>
    </r>
    <r>
      <rPr>
        <sz val="11"/>
        <rFont val="Times New Roman"/>
        <family val="1"/>
        <charset val="204"/>
      </rPr>
      <t>Создание экономических условий для повышения эффективности работы организаций жилищно-коммунального хозяйства Московской области</t>
    </r>
  </si>
  <si>
    <r>
      <t xml:space="preserve">Мероприятие 01.02 -                      </t>
    </r>
    <r>
      <rPr>
        <sz val="11"/>
        <rFont val="Times New Roman"/>
        <family val="1"/>
        <charset val="204"/>
      </rPr>
      <t xml:space="preserve">Выполнение отдельных мероприятий муниципальных программ
</t>
    </r>
  </si>
  <si>
    <r>
      <t xml:space="preserve">Основное Мероприятие 02 - </t>
    </r>
    <r>
      <rPr>
        <sz val="11"/>
        <rFont val="Times New Roman"/>
        <family val="1"/>
        <charset val="204"/>
      </rPr>
      <t>Финансовое обеспечение расходов, направленных на осуществление полномочий в сфере жилищно-коммунального хозяйства</t>
    </r>
  </si>
  <si>
    <t>Мероприятие 02.05.  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</si>
  <si>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2.1</t>
  </si>
  <si>
    <t>Выполнение выданных предписаний органами местного самоуправления  по региональному государственному жилищному контролю (надзору) за соблюдением гражданами требований правил пользования газом, %</t>
  </si>
  <si>
    <t>14.1.  Перечень мероприятий подпрограммы VIII  «Реализация полномочий в сфере жилищно-коммунального хозяйства»</t>
  </si>
  <si>
    <t>14. Подпрограмма VIII «Реализация полномочий в сфере жилищно-коммунального хозяйства»</t>
  </si>
  <si>
    <t>1.</t>
  </si>
  <si>
    <t>2.</t>
  </si>
  <si>
    <t>Итого по подпрограмме  VIII</t>
  </si>
  <si>
    <t>2023 год</t>
  </si>
  <si>
    <t>2026 год</t>
  </si>
  <si>
    <t>2027 год</t>
  </si>
  <si>
    <t xml:space="preserve">Количество выполненых  мероприятий муниципальной программы,ед.
</t>
  </si>
  <si>
    <t xml:space="preserve">1 квартал </t>
  </si>
  <si>
    <t>1 полугодие</t>
  </si>
  <si>
    <t>9 месяцев</t>
  </si>
  <si>
    <t>12 месяцев</t>
  </si>
  <si>
    <t>В том числе</t>
  </si>
  <si>
    <t>2024 год</t>
  </si>
  <si>
    <t>Итого 2025</t>
  </si>
  <si>
    <r>
      <t xml:space="preserve">Мероприятие 01.17 </t>
    </r>
    <r>
      <rPr>
        <sz val="11"/>
        <rFont val="Times New Roman"/>
        <family val="1"/>
        <charset val="204"/>
      </rPr>
      <t>Установка специализированного оборудования на территории муниципальных образований</t>
    </r>
  </si>
  <si>
    <t>1.2.</t>
  </si>
  <si>
    <r>
      <t xml:space="preserve">Мероприятие 01.18 </t>
    </r>
    <r>
      <rPr>
        <sz val="11"/>
        <rFont val="Times New Roman"/>
        <family val="1"/>
        <charset val="204"/>
      </rPr>
      <t>Возмещение затрат, связанных с получением комплексных экологических разрешений</t>
    </r>
  </si>
  <si>
    <t>1.3.</t>
  </si>
  <si>
    <t>Установлены и подключены дизель генераторные установки на специализированных площадках,ед.</t>
  </si>
  <si>
    <t>Ресурсоснабжающие организации, получившие комплексное экологическое разрешение,ед.</t>
  </si>
  <si>
    <t>Приложение №4                                                                                                                                             к постановлению Администрации городского округа Домодедово    от _________ №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</si>
</sst>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2" borderId="0" xfId="0" applyFill="1"/>
    <xf numFmtId="0" fontId="2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8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49" fontId="4" fillId="2" borderId="6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2" borderId="12" xfId="0" applyNumberFormat="1" applyFont="1" applyFill="1" applyBorder="1" applyAlignment="1">
      <alignment vertical="top" wrapText="1"/>
    </xf>
    <xf numFmtId="49" fontId="4" fillId="2" borderId="14" xfId="0" applyNumberFormat="1" applyFont="1" applyFill="1" applyBorder="1" applyAlignment="1">
      <alignment vertical="top" wrapText="1"/>
    </xf>
    <xf numFmtId="49" fontId="4" fillId="2" borderId="13" xfId="0" applyNumberFormat="1" applyFont="1" applyFill="1" applyBorder="1" applyAlignment="1">
      <alignment vertical="top" wrapText="1"/>
    </xf>
    <xf numFmtId="49" fontId="4" fillId="2" borderId="11" xfId="0" applyNumberFormat="1" applyFont="1" applyFill="1" applyBorder="1" applyAlignment="1">
      <alignment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4" zoomScaleNormal="100" zoomScaleSheetLayoutView="100" workbookViewId="0">
      <selection activeCell="R11" sqref="R11"/>
    </sheetView>
  </sheetViews>
  <sheetFormatPr defaultRowHeight="12.75" x14ac:dyDescent="0.2"/>
  <cols>
    <col min="1" max="1" width="3.42578125" style="1" customWidth="1"/>
    <col min="2" max="2" width="21.28515625" style="1" customWidth="1"/>
    <col min="3" max="3" width="10.85546875" style="1" customWidth="1"/>
    <col min="4" max="4" width="12.140625" style="1" customWidth="1"/>
    <col min="5" max="12" width="11.28515625" style="1" customWidth="1"/>
    <col min="13" max="13" width="10.28515625" style="1" customWidth="1"/>
    <col min="14" max="14" width="10.42578125" style="1" customWidth="1"/>
    <col min="15" max="15" width="14.28515625" style="1" customWidth="1"/>
    <col min="17" max="18" width="10.140625" bestFit="1" customWidth="1"/>
  </cols>
  <sheetData>
    <row r="1" spans="1:15" hidden="1" x14ac:dyDescent="0.2"/>
    <row r="2" spans="1:15" hidden="1" x14ac:dyDescent="0.2"/>
    <row r="3" spans="1:15" hidden="1" x14ac:dyDescent="0.2"/>
    <row r="4" spans="1:1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2" t="s">
        <v>47</v>
      </c>
      <c r="N4" s="72"/>
      <c r="O4" s="72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72"/>
      <c r="N5" s="72"/>
      <c r="O5" s="72"/>
    </row>
    <row r="6" spans="1:15" ht="43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72"/>
      <c r="N6" s="72"/>
      <c r="O6" s="72"/>
    </row>
    <row r="7" spans="1:15" ht="34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15.75" x14ac:dyDescent="0.25">
      <c r="A8" s="74" t="s">
        <v>26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s="1" customFormat="1" ht="15.75" x14ac:dyDescent="0.25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s="1" customFormat="1" ht="10.5" customHeight="1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0.25" customHeight="1" x14ac:dyDescent="0.2">
      <c r="A11" s="44" t="s">
        <v>0</v>
      </c>
      <c r="B11" s="44" t="s">
        <v>11</v>
      </c>
      <c r="C11" s="44" t="s">
        <v>7</v>
      </c>
      <c r="D11" s="44" t="s">
        <v>6</v>
      </c>
      <c r="E11" s="44" t="s">
        <v>5</v>
      </c>
      <c r="F11" s="46" t="s">
        <v>1</v>
      </c>
      <c r="G11" s="73"/>
      <c r="H11" s="69"/>
      <c r="I11" s="69"/>
      <c r="J11" s="69"/>
      <c r="K11" s="69"/>
      <c r="L11" s="69"/>
      <c r="M11" s="69"/>
      <c r="N11" s="69"/>
      <c r="O11" s="76" t="s">
        <v>2</v>
      </c>
    </row>
    <row r="12" spans="1:15" s="1" customFormat="1" ht="27.75" customHeight="1" x14ac:dyDescent="0.2">
      <c r="A12" s="45"/>
      <c r="B12" s="44"/>
      <c r="C12" s="44"/>
      <c r="D12" s="44"/>
      <c r="E12" s="45"/>
      <c r="F12" s="5" t="s">
        <v>30</v>
      </c>
      <c r="G12" s="19" t="s">
        <v>39</v>
      </c>
      <c r="H12" s="24" t="s">
        <v>12</v>
      </c>
      <c r="I12" s="47"/>
      <c r="J12" s="47"/>
      <c r="K12" s="47"/>
      <c r="L12" s="48"/>
      <c r="M12" s="6" t="s">
        <v>31</v>
      </c>
      <c r="N12" s="6" t="s">
        <v>32</v>
      </c>
      <c r="O12" s="77"/>
    </row>
    <row r="13" spans="1:15" s="1" customFormat="1" ht="23.25" customHeight="1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5">
        <v>6</v>
      </c>
      <c r="G13" s="19">
        <v>7</v>
      </c>
      <c r="H13" s="46">
        <v>8</v>
      </c>
      <c r="I13" s="47"/>
      <c r="J13" s="47"/>
      <c r="K13" s="47"/>
      <c r="L13" s="48"/>
      <c r="M13" s="6">
        <v>9</v>
      </c>
      <c r="N13" s="6">
        <v>10</v>
      </c>
      <c r="O13" s="7">
        <v>11</v>
      </c>
    </row>
    <row r="14" spans="1:15" s="1" customFormat="1" ht="21" customHeight="1" x14ac:dyDescent="0.2">
      <c r="A14" s="39" t="s">
        <v>27</v>
      </c>
      <c r="B14" s="49" t="s">
        <v>19</v>
      </c>
      <c r="C14" s="50" t="s">
        <v>15</v>
      </c>
      <c r="D14" s="8" t="s">
        <v>3</v>
      </c>
      <c r="E14" s="9">
        <f>SUM(F14:N14)</f>
        <v>35300</v>
      </c>
      <c r="F14" s="10">
        <v>5000</v>
      </c>
      <c r="G14" s="17">
        <v>0</v>
      </c>
      <c r="H14" s="24">
        <f>SUM(H15)</f>
        <v>20640</v>
      </c>
      <c r="I14" s="25"/>
      <c r="J14" s="25"/>
      <c r="K14" s="25"/>
      <c r="L14" s="26"/>
      <c r="M14" s="9">
        <v>9660</v>
      </c>
      <c r="N14" s="9">
        <v>0</v>
      </c>
      <c r="O14" s="27" t="s">
        <v>18</v>
      </c>
    </row>
    <row r="15" spans="1:15" s="1" customFormat="1" ht="146.25" customHeight="1" x14ac:dyDescent="0.2">
      <c r="A15" s="39"/>
      <c r="B15" s="49"/>
      <c r="C15" s="51"/>
      <c r="D15" s="8" t="s">
        <v>9</v>
      </c>
      <c r="E15" s="9">
        <f>SUM(F15:N15)</f>
        <v>35300</v>
      </c>
      <c r="F15" s="10">
        <v>5000</v>
      </c>
      <c r="G15" s="17">
        <v>0</v>
      </c>
      <c r="H15" s="24">
        <f>SUM(H17+H22+H28)</f>
        <v>20640</v>
      </c>
      <c r="I15" s="25"/>
      <c r="J15" s="25"/>
      <c r="K15" s="25"/>
      <c r="L15" s="26"/>
      <c r="M15" s="9">
        <f>SUM(M22)</f>
        <v>9660</v>
      </c>
      <c r="N15" s="9">
        <v>0</v>
      </c>
      <c r="O15" s="27"/>
    </row>
    <row r="16" spans="1:15" s="1" customFormat="1" ht="34.5" customHeight="1" x14ac:dyDescent="0.2">
      <c r="A16" s="39" t="s">
        <v>8</v>
      </c>
      <c r="B16" s="49" t="s">
        <v>20</v>
      </c>
      <c r="C16" s="50" t="s">
        <v>15</v>
      </c>
      <c r="D16" s="8" t="s">
        <v>3</v>
      </c>
      <c r="E16" s="9">
        <v>5000</v>
      </c>
      <c r="F16" s="10">
        <v>5000</v>
      </c>
      <c r="G16" s="17">
        <v>0</v>
      </c>
      <c r="H16" s="24">
        <v>0</v>
      </c>
      <c r="I16" s="25"/>
      <c r="J16" s="25"/>
      <c r="K16" s="25"/>
      <c r="L16" s="26"/>
      <c r="M16" s="9">
        <v>0</v>
      </c>
      <c r="N16" s="9">
        <v>0</v>
      </c>
      <c r="O16" s="27" t="s">
        <v>18</v>
      </c>
    </row>
    <row r="17" spans="1:15" s="1" customFormat="1" ht="67.5" customHeight="1" x14ac:dyDescent="0.2">
      <c r="A17" s="39"/>
      <c r="B17" s="49"/>
      <c r="C17" s="52"/>
      <c r="D17" s="8" t="s">
        <v>9</v>
      </c>
      <c r="E17" s="9">
        <v>5000</v>
      </c>
      <c r="F17" s="10">
        <v>5000</v>
      </c>
      <c r="G17" s="17">
        <v>0</v>
      </c>
      <c r="H17" s="24">
        <v>0</v>
      </c>
      <c r="I17" s="25"/>
      <c r="J17" s="25"/>
      <c r="K17" s="25"/>
      <c r="L17" s="26"/>
      <c r="M17" s="9">
        <v>0</v>
      </c>
      <c r="N17" s="9">
        <v>0</v>
      </c>
      <c r="O17" s="27"/>
    </row>
    <row r="18" spans="1:15" s="1" customFormat="1" ht="17.25" customHeight="1" x14ac:dyDescent="0.2">
      <c r="A18" s="39"/>
      <c r="B18" s="40" t="s">
        <v>33</v>
      </c>
      <c r="C18" s="30" t="s">
        <v>16</v>
      </c>
      <c r="D18" s="30" t="s">
        <v>16</v>
      </c>
      <c r="E18" s="30" t="s">
        <v>17</v>
      </c>
      <c r="F18" s="30" t="s">
        <v>30</v>
      </c>
      <c r="G18" s="28" t="s">
        <v>39</v>
      </c>
      <c r="H18" s="30" t="s">
        <v>40</v>
      </c>
      <c r="I18" s="32" t="s">
        <v>38</v>
      </c>
      <c r="J18" s="33"/>
      <c r="K18" s="33"/>
      <c r="L18" s="34"/>
      <c r="M18" s="30" t="s">
        <v>13</v>
      </c>
      <c r="N18" s="30" t="s">
        <v>14</v>
      </c>
      <c r="O18" s="36" t="s">
        <v>16</v>
      </c>
    </row>
    <row r="19" spans="1:15" s="1" customFormat="1" ht="23.25" customHeight="1" x14ac:dyDescent="0.2">
      <c r="A19" s="39"/>
      <c r="B19" s="41"/>
      <c r="C19" s="43"/>
      <c r="D19" s="43"/>
      <c r="E19" s="31">
        <f>E15</f>
        <v>35300</v>
      </c>
      <c r="F19" s="29"/>
      <c r="G19" s="29"/>
      <c r="H19" s="31">
        <f>H15</f>
        <v>20640</v>
      </c>
      <c r="I19" s="11" t="s">
        <v>34</v>
      </c>
      <c r="J19" s="11" t="s">
        <v>35</v>
      </c>
      <c r="K19" s="11" t="s">
        <v>36</v>
      </c>
      <c r="L19" s="11" t="s">
        <v>37</v>
      </c>
      <c r="M19" s="35" t="s">
        <v>10</v>
      </c>
      <c r="N19" s="31" t="s">
        <v>12</v>
      </c>
      <c r="O19" s="37"/>
    </row>
    <row r="20" spans="1:15" s="1" customFormat="1" ht="43.5" customHeight="1" x14ac:dyDescent="0.2">
      <c r="A20" s="39"/>
      <c r="B20" s="42"/>
      <c r="C20" s="29"/>
      <c r="D20" s="29"/>
      <c r="E20" s="11">
        <v>1</v>
      </c>
      <c r="F20" s="11">
        <v>1</v>
      </c>
      <c r="G20" s="11">
        <v>0</v>
      </c>
      <c r="H20" s="12">
        <v>0</v>
      </c>
      <c r="I20" s="13">
        <v>0</v>
      </c>
      <c r="J20" s="13">
        <v>0</v>
      </c>
      <c r="K20" s="13">
        <v>0</v>
      </c>
      <c r="L20" s="13">
        <v>0</v>
      </c>
      <c r="M20" s="12">
        <v>0</v>
      </c>
      <c r="N20" s="12">
        <v>0</v>
      </c>
      <c r="O20" s="38"/>
    </row>
    <row r="21" spans="1:15" s="1" customFormat="1" ht="43.5" customHeight="1" x14ac:dyDescent="0.2">
      <c r="A21" s="56" t="s">
        <v>42</v>
      </c>
      <c r="B21" s="53" t="s">
        <v>41</v>
      </c>
      <c r="C21" s="50" t="s">
        <v>15</v>
      </c>
      <c r="D21" s="8" t="s">
        <v>3</v>
      </c>
      <c r="E21" s="9">
        <f>SUM(F21:N21)</f>
        <v>22800</v>
      </c>
      <c r="F21" s="22">
        <f>SUM(F22)</f>
        <v>0</v>
      </c>
      <c r="G21" s="22">
        <f>SUM(G22)</f>
        <v>0</v>
      </c>
      <c r="H21" s="24">
        <f>H22+H23</f>
        <v>13140</v>
      </c>
      <c r="I21" s="25"/>
      <c r="J21" s="25"/>
      <c r="K21" s="25"/>
      <c r="L21" s="26"/>
      <c r="M21" s="9">
        <f>SUM(M22)</f>
        <v>9660</v>
      </c>
      <c r="N21" s="9">
        <f>SUM(N22)</f>
        <v>0</v>
      </c>
      <c r="O21" s="78" t="s">
        <v>18</v>
      </c>
    </row>
    <row r="22" spans="1:15" s="1" customFormat="1" ht="72" customHeight="1" x14ac:dyDescent="0.2">
      <c r="A22" s="57"/>
      <c r="B22" s="54"/>
      <c r="C22" s="52"/>
      <c r="D22" s="8" t="s">
        <v>9</v>
      </c>
      <c r="E22" s="9">
        <f>SUM(F22:N22)</f>
        <v>13800</v>
      </c>
      <c r="F22" s="22">
        <v>0</v>
      </c>
      <c r="G22" s="22">
        <v>0</v>
      </c>
      <c r="H22" s="24">
        <v>4140</v>
      </c>
      <c r="I22" s="25"/>
      <c r="J22" s="25"/>
      <c r="K22" s="25"/>
      <c r="L22" s="26"/>
      <c r="M22" s="9">
        <v>9660</v>
      </c>
      <c r="N22" s="9">
        <v>0</v>
      </c>
      <c r="O22" s="79"/>
    </row>
    <row r="23" spans="1:15" s="1" customFormat="1" ht="83.25" customHeight="1" x14ac:dyDescent="0.2">
      <c r="A23" s="55"/>
      <c r="B23" s="55"/>
      <c r="C23" s="23"/>
      <c r="D23" s="8" t="s">
        <v>4</v>
      </c>
      <c r="E23" s="14">
        <f>SUM(F23:N23)</f>
        <v>9000</v>
      </c>
      <c r="F23" s="21">
        <v>0</v>
      </c>
      <c r="G23" s="21">
        <v>0</v>
      </c>
      <c r="H23" s="24">
        <v>9000</v>
      </c>
      <c r="I23" s="69"/>
      <c r="J23" s="69"/>
      <c r="K23" s="69"/>
      <c r="L23" s="70"/>
      <c r="M23" s="14">
        <v>0</v>
      </c>
      <c r="N23" s="14">
        <v>0</v>
      </c>
      <c r="O23" s="55"/>
    </row>
    <row r="24" spans="1:15" s="1" customFormat="1" ht="43.5" customHeight="1" x14ac:dyDescent="0.2">
      <c r="A24" s="39"/>
      <c r="B24" s="40" t="s">
        <v>45</v>
      </c>
      <c r="C24" s="30" t="s">
        <v>16</v>
      </c>
      <c r="D24" s="30" t="s">
        <v>16</v>
      </c>
      <c r="E24" s="30" t="s">
        <v>17</v>
      </c>
      <c r="F24" s="30" t="s">
        <v>30</v>
      </c>
      <c r="G24" s="28" t="s">
        <v>39</v>
      </c>
      <c r="H24" s="30" t="s">
        <v>40</v>
      </c>
      <c r="I24" s="32" t="s">
        <v>38</v>
      </c>
      <c r="J24" s="33"/>
      <c r="K24" s="33"/>
      <c r="L24" s="34"/>
      <c r="M24" s="30" t="s">
        <v>13</v>
      </c>
      <c r="N24" s="30" t="s">
        <v>14</v>
      </c>
      <c r="O24" s="36"/>
    </row>
    <row r="25" spans="1:15" s="1" customFormat="1" ht="43.5" customHeight="1" x14ac:dyDescent="0.2">
      <c r="A25" s="39"/>
      <c r="B25" s="41"/>
      <c r="C25" s="43"/>
      <c r="D25" s="43"/>
      <c r="E25" s="31">
        <v>5000</v>
      </c>
      <c r="F25" s="29"/>
      <c r="G25" s="29"/>
      <c r="H25" s="31">
        <v>0</v>
      </c>
      <c r="I25" s="11" t="s">
        <v>34</v>
      </c>
      <c r="J25" s="11" t="s">
        <v>35</v>
      </c>
      <c r="K25" s="11" t="s">
        <v>36</v>
      </c>
      <c r="L25" s="11" t="s">
        <v>37</v>
      </c>
      <c r="M25" s="35" t="s">
        <v>10</v>
      </c>
      <c r="N25" s="31" t="s">
        <v>12</v>
      </c>
      <c r="O25" s="37"/>
    </row>
    <row r="26" spans="1:15" s="1" customFormat="1" ht="43.5" customHeight="1" x14ac:dyDescent="0.2">
      <c r="A26" s="39"/>
      <c r="B26" s="42"/>
      <c r="C26" s="29"/>
      <c r="D26" s="29"/>
      <c r="E26" s="11">
        <v>1</v>
      </c>
      <c r="F26" s="11">
        <v>0</v>
      </c>
      <c r="G26" s="11">
        <v>0</v>
      </c>
      <c r="H26" s="12">
        <v>1</v>
      </c>
      <c r="I26" s="13">
        <v>0</v>
      </c>
      <c r="J26" s="13">
        <v>0</v>
      </c>
      <c r="K26" s="13">
        <v>0</v>
      </c>
      <c r="L26" s="13">
        <v>1</v>
      </c>
      <c r="M26" s="12">
        <v>1</v>
      </c>
      <c r="N26" s="12">
        <v>0</v>
      </c>
      <c r="O26" s="38"/>
    </row>
    <row r="27" spans="1:15" s="1" customFormat="1" ht="43.5" customHeight="1" x14ac:dyDescent="0.2">
      <c r="A27" s="39" t="s">
        <v>44</v>
      </c>
      <c r="B27" s="49" t="s">
        <v>43</v>
      </c>
      <c r="C27" s="50" t="s">
        <v>15</v>
      </c>
      <c r="D27" s="8" t="s">
        <v>3</v>
      </c>
      <c r="E27" s="9">
        <f>SUM(F27:N27)</f>
        <v>16500</v>
      </c>
      <c r="F27" s="20">
        <v>0</v>
      </c>
      <c r="G27" s="20">
        <v>0</v>
      </c>
      <c r="H27" s="24">
        <f>SUM(H28)</f>
        <v>16500</v>
      </c>
      <c r="I27" s="25"/>
      <c r="J27" s="25"/>
      <c r="K27" s="25"/>
      <c r="L27" s="26"/>
      <c r="M27" s="9">
        <v>0</v>
      </c>
      <c r="N27" s="9">
        <v>0</v>
      </c>
      <c r="O27" s="27" t="s">
        <v>18</v>
      </c>
    </row>
    <row r="28" spans="1:15" s="1" customFormat="1" ht="72.75" customHeight="1" x14ac:dyDescent="0.2">
      <c r="A28" s="39"/>
      <c r="B28" s="49"/>
      <c r="C28" s="52"/>
      <c r="D28" s="8" t="s">
        <v>9</v>
      </c>
      <c r="E28" s="9">
        <f>SUM(F28:N28)</f>
        <v>16500</v>
      </c>
      <c r="F28" s="20">
        <v>0</v>
      </c>
      <c r="G28" s="20">
        <v>0</v>
      </c>
      <c r="H28" s="24">
        <v>16500</v>
      </c>
      <c r="I28" s="25"/>
      <c r="J28" s="25"/>
      <c r="K28" s="25"/>
      <c r="L28" s="26"/>
      <c r="M28" s="9">
        <v>0</v>
      </c>
      <c r="N28" s="9">
        <v>0</v>
      </c>
      <c r="O28" s="27"/>
    </row>
    <row r="29" spans="1:15" s="1" customFormat="1" ht="43.5" customHeight="1" x14ac:dyDescent="0.2">
      <c r="A29" s="39"/>
      <c r="B29" s="40" t="s">
        <v>46</v>
      </c>
      <c r="C29" s="30" t="s">
        <v>16</v>
      </c>
      <c r="D29" s="30" t="s">
        <v>16</v>
      </c>
      <c r="E29" s="30" t="s">
        <v>17</v>
      </c>
      <c r="F29" s="30" t="s">
        <v>30</v>
      </c>
      <c r="G29" s="28" t="s">
        <v>39</v>
      </c>
      <c r="H29" s="30" t="s">
        <v>40</v>
      </c>
      <c r="I29" s="32" t="s">
        <v>38</v>
      </c>
      <c r="J29" s="33"/>
      <c r="K29" s="33"/>
      <c r="L29" s="34"/>
      <c r="M29" s="30" t="s">
        <v>13</v>
      </c>
      <c r="N29" s="30" t="s">
        <v>14</v>
      </c>
      <c r="O29" s="36"/>
    </row>
    <row r="30" spans="1:15" s="1" customFormat="1" ht="43.5" customHeight="1" x14ac:dyDescent="0.2">
      <c r="A30" s="39"/>
      <c r="B30" s="41"/>
      <c r="C30" s="43"/>
      <c r="D30" s="43"/>
      <c r="E30" s="31">
        <v>5000</v>
      </c>
      <c r="F30" s="29"/>
      <c r="G30" s="29"/>
      <c r="H30" s="31">
        <v>0</v>
      </c>
      <c r="I30" s="11" t="s">
        <v>34</v>
      </c>
      <c r="J30" s="11" t="s">
        <v>35</v>
      </c>
      <c r="K30" s="11" t="s">
        <v>36</v>
      </c>
      <c r="L30" s="11" t="s">
        <v>37</v>
      </c>
      <c r="M30" s="35" t="s">
        <v>10</v>
      </c>
      <c r="N30" s="31" t="s">
        <v>12</v>
      </c>
      <c r="O30" s="37"/>
    </row>
    <row r="31" spans="1:15" s="1" customFormat="1" ht="65.25" customHeight="1" x14ac:dyDescent="0.2">
      <c r="A31" s="39"/>
      <c r="B31" s="42"/>
      <c r="C31" s="29"/>
      <c r="D31" s="29"/>
      <c r="E31" s="11">
        <v>1</v>
      </c>
      <c r="F31" s="11">
        <v>0</v>
      </c>
      <c r="G31" s="11">
        <v>0</v>
      </c>
      <c r="H31" s="12">
        <v>1</v>
      </c>
      <c r="I31" s="13">
        <v>0</v>
      </c>
      <c r="J31" s="13">
        <v>0</v>
      </c>
      <c r="K31" s="13">
        <v>0</v>
      </c>
      <c r="L31" s="13">
        <v>1</v>
      </c>
      <c r="M31" s="12">
        <v>0</v>
      </c>
      <c r="N31" s="12">
        <v>0</v>
      </c>
      <c r="O31" s="38"/>
    </row>
    <row r="32" spans="1:15" s="1" customFormat="1" ht="32.25" customHeight="1" x14ac:dyDescent="0.2">
      <c r="A32" s="39" t="s">
        <v>28</v>
      </c>
      <c r="B32" s="49" t="s">
        <v>21</v>
      </c>
      <c r="C32" s="60" t="s">
        <v>15</v>
      </c>
      <c r="D32" s="8" t="s">
        <v>3</v>
      </c>
      <c r="E32" s="9">
        <v>4328</v>
      </c>
      <c r="F32" s="10">
        <v>1611</v>
      </c>
      <c r="G32" s="17">
        <v>0</v>
      </c>
      <c r="H32" s="24">
        <f>H33+H34</f>
        <v>0</v>
      </c>
      <c r="I32" s="47"/>
      <c r="J32" s="47"/>
      <c r="K32" s="47"/>
      <c r="L32" s="48"/>
      <c r="M32" s="9">
        <v>0</v>
      </c>
      <c r="N32" s="9">
        <v>0</v>
      </c>
      <c r="O32" s="27" t="s">
        <v>18</v>
      </c>
    </row>
    <row r="33" spans="1:16" s="1" customFormat="1" ht="123.75" customHeight="1" x14ac:dyDescent="0.2">
      <c r="A33" s="39"/>
      <c r="B33" s="49"/>
      <c r="C33" s="61"/>
      <c r="D33" s="8" t="s">
        <v>9</v>
      </c>
      <c r="E33" s="9">
        <v>3066</v>
      </c>
      <c r="F33" s="10">
        <v>980</v>
      </c>
      <c r="G33" s="17">
        <v>0</v>
      </c>
      <c r="H33" s="24">
        <v>0</v>
      </c>
      <c r="I33" s="47"/>
      <c r="J33" s="47"/>
      <c r="K33" s="47"/>
      <c r="L33" s="48"/>
      <c r="M33" s="9">
        <v>0</v>
      </c>
      <c r="N33" s="9">
        <v>0</v>
      </c>
      <c r="O33" s="27"/>
      <c r="P33" s="2"/>
    </row>
    <row r="34" spans="1:16" s="1" customFormat="1" ht="99.75" customHeight="1" x14ac:dyDescent="0.2">
      <c r="A34" s="39"/>
      <c r="B34" s="49"/>
      <c r="C34" s="62"/>
      <c r="D34" s="8" t="s">
        <v>4</v>
      </c>
      <c r="E34" s="9">
        <v>1262</v>
      </c>
      <c r="F34" s="10">
        <v>631</v>
      </c>
      <c r="G34" s="17">
        <v>0</v>
      </c>
      <c r="H34" s="24">
        <v>0</v>
      </c>
      <c r="I34" s="47"/>
      <c r="J34" s="47"/>
      <c r="K34" s="47"/>
      <c r="L34" s="48"/>
      <c r="M34" s="9">
        <v>0</v>
      </c>
      <c r="N34" s="9">
        <v>0</v>
      </c>
      <c r="O34" s="27"/>
    </row>
    <row r="35" spans="1:16" s="1" customFormat="1" ht="51.75" customHeight="1" x14ac:dyDescent="0.2">
      <c r="A35" s="56" t="s">
        <v>23</v>
      </c>
      <c r="B35" s="50" t="s">
        <v>22</v>
      </c>
      <c r="C35" s="50" t="s">
        <v>15</v>
      </c>
      <c r="D35" s="8" t="s">
        <v>3</v>
      </c>
      <c r="E35" s="14">
        <f>SUM(F35:N35)</f>
        <v>1611</v>
      </c>
      <c r="F35" s="15">
        <v>1611</v>
      </c>
      <c r="G35" s="18">
        <v>0</v>
      </c>
      <c r="H35" s="24">
        <f>H36+H37</f>
        <v>0</v>
      </c>
      <c r="I35" s="69"/>
      <c r="J35" s="69"/>
      <c r="K35" s="69"/>
      <c r="L35" s="70"/>
      <c r="M35" s="14">
        <v>0</v>
      </c>
      <c r="N35" s="14">
        <v>0</v>
      </c>
      <c r="O35" s="16"/>
    </row>
    <row r="36" spans="1:16" s="1" customFormat="1" ht="96" customHeight="1" x14ac:dyDescent="0.2">
      <c r="A36" s="59"/>
      <c r="B36" s="59"/>
      <c r="C36" s="59"/>
      <c r="D36" s="8" t="s">
        <v>9</v>
      </c>
      <c r="E36" s="14">
        <v>4109</v>
      </c>
      <c r="F36" s="15">
        <v>980</v>
      </c>
      <c r="G36" s="18">
        <v>0</v>
      </c>
      <c r="H36" s="24">
        <v>0</v>
      </c>
      <c r="I36" s="69"/>
      <c r="J36" s="69"/>
      <c r="K36" s="69"/>
      <c r="L36" s="70"/>
      <c r="M36" s="14">
        <v>0</v>
      </c>
      <c r="N36" s="14">
        <v>0</v>
      </c>
      <c r="O36" s="16"/>
    </row>
    <row r="37" spans="1:16" s="1" customFormat="1" ht="128.25" customHeight="1" x14ac:dyDescent="0.2">
      <c r="A37" s="55"/>
      <c r="B37" s="55"/>
      <c r="C37" s="55"/>
      <c r="D37" s="8" t="s">
        <v>4</v>
      </c>
      <c r="E37" s="14">
        <f>SUM(F37:N37)</f>
        <v>631</v>
      </c>
      <c r="F37" s="15">
        <v>631</v>
      </c>
      <c r="G37" s="18">
        <v>0</v>
      </c>
      <c r="H37" s="24">
        <v>0</v>
      </c>
      <c r="I37" s="69"/>
      <c r="J37" s="69"/>
      <c r="K37" s="69"/>
      <c r="L37" s="70"/>
      <c r="M37" s="14">
        <v>0</v>
      </c>
      <c r="N37" s="14">
        <v>0</v>
      </c>
      <c r="O37" s="16"/>
    </row>
    <row r="38" spans="1:16" s="1" customFormat="1" ht="17.25" customHeight="1" x14ac:dyDescent="0.2">
      <c r="A38" s="39"/>
      <c r="B38" s="40" t="s">
        <v>24</v>
      </c>
      <c r="C38" s="30" t="s">
        <v>16</v>
      </c>
      <c r="D38" s="30" t="s">
        <v>16</v>
      </c>
      <c r="E38" s="30" t="s">
        <v>17</v>
      </c>
      <c r="F38" s="30" t="s">
        <v>30</v>
      </c>
      <c r="G38" s="30" t="s">
        <v>39</v>
      </c>
      <c r="H38" s="30" t="s">
        <v>40</v>
      </c>
      <c r="I38" s="32" t="s">
        <v>38</v>
      </c>
      <c r="J38" s="33"/>
      <c r="K38" s="33"/>
      <c r="L38" s="34"/>
      <c r="M38" s="30" t="s">
        <v>13</v>
      </c>
      <c r="N38" s="30" t="s">
        <v>14</v>
      </c>
      <c r="O38" s="36" t="s">
        <v>16</v>
      </c>
    </row>
    <row r="39" spans="1:16" s="1" customFormat="1" ht="30.75" customHeight="1" x14ac:dyDescent="0.2">
      <c r="A39" s="39"/>
      <c r="B39" s="41"/>
      <c r="C39" s="43"/>
      <c r="D39" s="43"/>
      <c r="E39" s="31">
        <f>E20</f>
        <v>1</v>
      </c>
      <c r="F39" s="29"/>
      <c r="G39" s="71"/>
      <c r="H39" s="31">
        <v>0</v>
      </c>
      <c r="I39" s="11" t="s">
        <v>34</v>
      </c>
      <c r="J39" s="11" t="s">
        <v>35</v>
      </c>
      <c r="K39" s="11" t="s">
        <v>36</v>
      </c>
      <c r="L39" s="11" t="s">
        <v>37</v>
      </c>
      <c r="M39" s="35" t="s">
        <v>10</v>
      </c>
      <c r="N39" s="31" t="s">
        <v>12</v>
      </c>
      <c r="O39" s="37"/>
    </row>
    <row r="40" spans="1:16" s="1" customFormat="1" ht="147" customHeight="1" x14ac:dyDescent="0.2">
      <c r="A40" s="39"/>
      <c r="B40" s="42"/>
      <c r="C40" s="29"/>
      <c r="D40" s="29"/>
      <c r="E40" s="11">
        <v>100</v>
      </c>
      <c r="F40" s="11">
        <v>100</v>
      </c>
      <c r="G40" s="11">
        <v>100</v>
      </c>
      <c r="H40" s="12">
        <v>100</v>
      </c>
      <c r="I40" s="13">
        <v>100</v>
      </c>
      <c r="J40" s="13">
        <v>100</v>
      </c>
      <c r="K40" s="13">
        <v>100</v>
      </c>
      <c r="L40" s="13">
        <v>100</v>
      </c>
      <c r="M40" s="12">
        <v>100</v>
      </c>
      <c r="N40" s="12">
        <v>100</v>
      </c>
      <c r="O40" s="38"/>
    </row>
    <row r="41" spans="1:16" s="1" customFormat="1" ht="25.5" customHeight="1" x14ac:dyDescent="0.2">
      <c r="A41" s="56"/>
      <c r="B41" s="63" t="s">
        <v>29</v>
      </c>
      <c r="C41" s="64"/>
      <c r="D41" s="8" t="s">
        <v>3</v>
      </c>
      <c r="E41" s="9">
        <f>SUM(F41:N41)</f>
        <v>45911</v>
      </c>
      <c r="F41" s="10">
        <f>F42+F43</f>
        <v>6611</v>
      </c>
      <c r="G41" s="17">
        <v>0</v>
      </c>
      <c r="H41" s="24">
        <f>SUM(H42:L43)</f>
        <v>29640</v>
      </c>
      <c r="I41" s="25"/>
      <c r="J41" s="25"/>
      <c r="K41" s="25"/>
      <c r="L41" s="26"/>
      <c r="M41" s="9">
        <f>SUM(M42:M43)</f>
        <v>9660</v>
      </c>
      <c r="N41" s="9">
        <f>SUM(N42:N43)</f>
        <v>0</v>
      </c>
      <c r="O41" s="27" t="s">
        <v>18</v>
      </c>
    </row>
    <row r="42" spans="1:16" s="1" customFormat="1" ht="78.75" customHeight="1" x14ac:dyDescent="0.2">
      <c r="A42" s="57"/>
      <c r="B42" s="65"/>
      <c r="C42" s="66"/>
      <c r="D42" s="8" t="s">
        <v>9</v>
      </c>
      <c r="E42" s="9">
        <f>SUM(F42:N42)</f>
        <v>36280</v>
      </c>
      <c r="F42" s="10">
        <f>F33+F15</f>
        <v>5980</v>
      </c>
      <c r="G42" s="17">
        <v>0</v>
      </c>
      <c r="H42" s="24">
        <f>H36+H15</f>
        <v>20640</v>
      </c>
      <c r="I42" s="25"/>
      <c r="J42" s="25"/>
      <c r="K42" s="25"/>
      <c r="L42" s="26"/>
      <c r="M42" s="9">
        <f>SUM(M15)</f>
        <v>9660</v>
      </c>
      <c r="N42" s="9">
        <f>N36</f>
        <v>0</v>
      </c>
      <c r="O42" s="27"/>
    </row>
    <row r="43" spans="1:16" ht="75" x14ac:dyDescent="0.2">
      <c r="A43" s="58"/>
      <c r="B43" s="67"/>
      <c r="C43" s="68"/>
      <c r="D43" s="8" t="s">
        <v>4</v>
      </c>
      <c r="E43" s="9">
        <f>SUM(F43:N43)</f>
        <v>9631</v>
      </c>
      <c r="F43" s="10">
        <f>F37</f>
        <v>631</v>
      </c>
      <c r="G43" s="17">
        <v>0</v>
      </c>
      <c r="H43" s="24">
        <f>H37+H23</f>
        <v>9000</v>
      </c>
      <c r="I43" s="25"/>
      <c r="J43" s="25"/>
      <c r="K43" s="25"/>
      <c r="L43" s="26"/>
      <c r="M43" s="9">
        <v>0</v>
      </c>
      <c r="N43" s="9">
        <f>N37</f>
        <v>0</v>
      </c>
      <c r="O43" s="27"/>
    </row>
    <row r="44" spans="1:16" x14ac:dyDescent="0.2">
      <c r="E44" s="2"/>
    </row>
  </sheetData>
  <mergeCells count="104">
    <mergeCell ref="F38:F39"/>
    <mergeCell ref="G18:G19"/>
    <mergeCell ref="G38:G39"/>
    <mergeCell ref="M4:O6"/>
    <mergeCell ref="H34:L34"/>
    <mergeCell ref="O18:O20"/>
    <mergeCell ref="O32:O34"/>
    <mergeCell ref="O38:O40"/>
    <mergeCell ref="H14:L14"/>
    <mergeCell ref="O14:O15"/>
    <mergeCell ref="H15:L15"/>
    <mergeCell ref="N18:N19"/>
    <mergeCell ref="H35:L35"/>
    <mergeCell ref="F11:N11"/>
    <mergeCell ref="A8:O8"/>
    <mergeCell ref="A9:O9"/>
    <mergeCell ref="O11:O12"/>
    <mergeCell ref="I24:L24"/>
    <mergeCell ref="M24:M25"/>
    <mergeCell ref="N24:N25"/>
    <mergeCell ref="O24:O26"/>
    <mergeCell ref="F24:F25"/>
    <mergeCell ref="H23:L23"/>
    <mergeCell ref="O21:O23"/>
    <mergeCell ref="H41:L41"/>
    <mergeCell ref="O41:O43"/>
    <mergeCell ref="H42:L42"/>
    <mergeCell ref="I38:L38"/>
    <mergeCell ref="H43:L43"/>
    <mergeCell ref="M38:M39"/>
    <mergeCell ref="H38:H39"/>
    <mergeCell ref="O16:O17"/>
    <mergeCell ref="A32:A34"/>
    <mergeCell ref="H32:L32"/>
    <mergeCell ref="H33:L33"/>
    <mergeCell ref="H18:H19"/>
    <mergeCell ref="I18:L18"/>
    <mergeCell ref="H16:L16"/>
    <mergeCell ref="H17:L17"/>
    <mergeCell ref="B16:B17"/>
    <mergeCell ref="C32:C34"/>
    <mergeCell ref="M18:M19"/>
    <mergeCell ref="B41:C43"/>
    <mergeCell ref="N38:N39"/>
    <mergeCell ref="H36:L36"/>
    <mergeCell ref="H37:L37"/>
    <mergeCell ref="C35:C37"/>
    <mergeCell ref="C38:C40"/>
    <mergeCell ref="A41:A43"/>
    <mergeCell ref="B32:B34"/>
    <mergeCell ref="E18:E19"/>
    <mergeCell ref="A18:A20"/>
    <mergeCell ref="D18:D20"/>
    <mergeCell ref="A16:A17"/>
    <mergeCell ref="C16:C17"/>
    <mergeCell ref="A38:A40"/>
    <mergeCell ref="B38:B40"/>
    <mergeCell ref="E38:E39"/>
    <mergeCell ref="D38:D40"/>
    <mergeCell ref="B35:B37"/>
    <mergeCell ref="A35:A37"/>
    <mergeCell ref="C18:C20"/>
    <mergeCell ref="A24:A26"/>
    <mergeCell ref="B24:B26"/>
    <mergeCell ref="C24:C26"/>
    <mergeCell ref="D24:D26"/>
    <mergeCell ref="E24:E25"/>
    <mergeCell ref="A27:A28"/>
    <mergeCell ref="B27:B28"/>
    <mergeCell ref="C27:C28"/>
    <mergeCell ref="H13:L13"/>
    <mergeCell ref="B14:B15"/>
    <mergeCell ref="C14:C15"/>
    <mergeCell ref="B18:B20"/>
    <mergeCell ref="C21:C22"/>
    <mergeCell ref="H21:L21"/>
    <mergeCell ref="H22:L22"/>
    <mergeCell ref="E11:E12"/>
    <mergeCell ref="H12:L12"/>
    <mergeCell ref="F18:F19"/>
    <mergeCell ref="B21:B23"/>
    <mergeCell ref="A29:A31"/>
    <mergeCell ref="B29:B31"/>
    <mergeCell ref="C29:C31"/>
    <mergeCell ref="D29:D31"/>
    <mergeCell ref="E29:E30"/>
    <mergeCell ref="F29:F30"/>
    <mergeCell ref="A11:A12"/>
    <mergeCell ref="B11:B12"/>
    <mergeCell ref="C11:C12"/>
    <mergeCell ref="D11:D12"/>
    <mergeCell ref="A14:A15"/>
    <mergeCell ref="A21:A23"/>
    <mergeCell ref="H27:L27"/>
    <mergeCell ref="O27:O28"/>
    <mergeCell ref="H28:L28"/>
    <mergeCell ref="G24:G25"/>
    <mergeCell ref="H24:H25"/>
    <mergeCell ref="G29:G30"/>
    <mergeCell ref="H29:H30"/>
    <mergeCell ref="I29:L29"/>
    <mergeCell ref="M29:M30"/>
    <mergeCell ref="N29:N30"/>
    <mergeCell ref="O29:O31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Ковалевский И.Н.</cp:lastModifiedBy>
  <cp:lastPrinted>2025-04-11T11:46:16Z</cp:lastPrinted>
  <dcterms:created xsi:type="dcterms:W3CDTF">1996-10-08T23:32:33Z</dcterms:created>
  <dcterms:modified xsi:type="dcterms:W3CDTF">2025-10-23T13:37:33Z</dcterms:modified>
</cp:coreProperties>
</file>